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/>
  <mc:AlternateContent xmlns:mc="http://schemas.openxmlformats.org/markup-compatibility/2006">
    <mc:Choice Requires="x15">
      <x15ac:absPath xmlns:x15ac="http://schemas.microsoft.com/office/spreadsheetml/2010/11/ac" url="/Users/williamhey/Desktop/"/>
    </mc:Choice>
  </mc:AlternateContent>
  <xr:revisionPtr revIDLastSave="0" documentId="8_{ABE4ECBA-0B8B-2843-86B8-6BF1C239CB27}" xr6:coauthVersionLast="47" xr6:coauthVersionMax="47" xr10:uidLastSave="{00000000-0000-0000-0000-000000000000}"/>
  <bookViews>
    <workbookView xWindow="0" yWindow="500" windowWidth="23840" windowHeight="16200" xr2:uid="{00000000-000D-0000-FFFF-FFFF00000000}"/>
  </bookViews>
  <sheets>
    <sheet name="Front" sheetId="1" r:id="rId1"/>
    <sheet name="Back" sheetId="2" r:id="rId2"/>
    <sheet name="Sheet3" sheetId="3" state="hidden" r:id="rId3"/>
  </sheets>
  <definedNames>
    <definedName name="_xlnm.Print_Area" localSheetId="1">Back!$A$1:$I$51</definedName>
    <definedName name="_xlnm.Print_Area" localSheetId="0">Front!$A$1:$O$63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4" i="1" l="1"/>
  <c r="N33" i="1"/>
  <c r="F31" i="1"/>
  <c r="F45" i="1"/>
  <c r="F48" i="1" s="1"/>
  <c r="M30" i="1"/>
  <c r="N11" i="1"/>
  <c r="N30" i="1" s="1"/>
  <c r="N36" i="1" s="1"/>
  <c r="G44" i="1"/>
  <c r="G43" i="1"/>
  <c r="G42" i="1"/>
  <c r="G41" i="1"/>
  <c r="G40" i="1"/>
  <c r="G39" i="1"/>
  <c r="G38" i="1"/>
  <c r="G37" i="1"/>
  <c r="G36" i="1"/>
  <c r="G35" i="1"/>
  <c r="G34" i="1"/>
  <c r="N32" i="1"/>
  <c r="N34" i="1" s="1"/>
  <c r="G33" i="1"/>
  <c r="G45" i="1" s="1"/>
  <c r="N29" i="1"/>
  <c r="N21" i="1"/>
  <c r="N18" i="1"/>
  <c r="G25" i="1"/>
  <c r="N12" i="1"/>
  <c r="G30" i="1"/>
  <c r="G28" i="1"/>
  <c r="G27" i="1"/>
  <c r="G24" i="1"/>
  <c r="G23" i="1"/>
  <c r="G21" i="1"/>
  <c r="G20" i="1"/>
  <c r="G18" i="1"/>
  <c r="G16" i="1"/>
  <c r="G15" i="1"/>
  <c r="G14" i="1"/>
  <c r="G12" i="1"/>
  <c r="G11" i="1"/>
  <c r="G31" i="1" s="1"/>
  <c r="N23" i="1"/>
  <c r="N22" i="1"/>
  <c r="N28" i="1"/>
  <c r="N16" i="1"/>
  <c r="N15" i="1"/>
  <c r="N14" i="1"/>
  <c r="N13" i="1"/>
  <c r="N19" i="1"/>
  <c r="N17" i="1"/>
  <c r="N27" i="1"/>
  <c r="N25" i="1"/>
  <c r="N26" i="1"/>
  <c r="N24" i="1"/>
  <c r="N20" i="1"/>
  <c r="G48" i="1" l="1"/>
  <c r="E46" i="1"/>
  <c r="M36" i="1"/>
</calcChain>
</file>

<file path=xl/sharedStrings.xml><?xml version="1.0" encoding="utf-8"?>
<sst xmlns="http://schemas.openxmlformats.org/spreadsheetml/2006/main" count="155" uniqueCount="143">
  <si>
    <t xml:space="preserve">Name:                                                                                                                                                                       </t>
  </si>
  <si>
    <t xml:space="preserve">Catalogue Year:                                                                                       </t>
  </si>
  <si>
    <t>Last</t>
  </si>
  <si>
    <t>First</t>
  </si>
  <si>
    <t xml:space="preserve">      Middle</t>
  </si>
  <si>
    <t>ULM ID#</t>
  </si>
  <si>
    <t>Entered ULM</t>
  </si>
  <si>
    <t>Course</t>
  </si>
  <si>
    <t>Grade</t>
  </si>
  <si>
    <t>Hours</t>
  </si>
  <si>
    <t>Points</t>
  </si>
  <si>
    <t xml:space="preserve">Core English Composition (6 hrs)  </t>
  </si>
  <si>
    <t>Required Concentration Courses (42 hrs)</t>
  </si>
  <si>
    <t>ENGL 1001</t>
  </si>
  <si>
    <t>Comp I</t>
  </si>
  <si>
    <t>ENGL 1002</t>
  </si>
  <si>
    <t>Comp II</t>
  </si>
  <si>
    <t>Core Humanities (9 hrs)</t>
  </si>
  <si>
    <t>BIOL 1020</t>
  </si>
  <si>
    <t>BIOL 1021</t>
  </si>
  <si>
    <t>BIOL 1022</t>
  </si>
  <si>
    <t>BIOL 1023</t>
  </si>
  <si>
    <t xml:space="preserve">Core Fine Arts (3 hrs) </t>
  </si>
  <si>
    <t>CHEM 1008</t>
  </si>
  <si>
    <t>CHEM 1009</t>
  </si>
  <si>
    <t>Gen Chem 1 Lab</t>
  </si>
  <si>
    <t xml:space="preserve">Core Mathematics (6 hrs) </t>
  </si>
  <si>
    <t>CHEM 1010</t>
  </si>
  <si>
    <t>Gen Chem Lab II</t>
  </si>
  <si>
    <t>MATH 1011</t>
  </si>
  <si>
    <t>Algebra</t>
  </si>
  <si>
    <t>KINS 4002</t>
  </si>
  <si>
    <t>Exercise Pro. Design</t>
  </si>
  <si>
    <t>MATH 1012</t>
  </si>
  <si>
    <t>Core Natural/Physical Sciences (9 hrs)</t>
  </si>
  <si>
    <t>KINS 4034</t>
  </si>
  <si>
    <t>Prof Dev in Kins</t>
  </si>
  <si>
    <t>KINS 4035</t>
  </si>
  <si>
    <t>Pract in PE (Gen)</t>
  </si>
  <si>
    <t>PHYS 2003</t>
  </si>
  <si>
    <t>Gen Phys I</t>
  </si>
  <si>
    <t>CHEM 1007</t>
  </si>
  <si>
    <t>Gen Chem 1</t>
  </si>
  <si>
    <t>PHYS 2004</t>
  </si>
  <si>
    <t>Gen Phys II</t>
  </si>
  <si>
    <t xml:space="preserve">Core Social/Behavioral Science (6 hrs) </t>
  </si>
  <si>
    <t>PHYS 2009</t>
  </si>
  <si>
    <t>Phys Lab I</t>
  </si>
  <si>
    <t>PSYC 2001</t>
  </si>
  <si>
    <t>Intro</t>
  </si>
  <si>
    <t>PHYS 2010</t>
  </si>
  <si>
    <t>Phys Lab II</t>
  </si>
  <si>
    <t>PSYC 2078</t>
  </si>
  <si>
    <t xml:space="preserve">Integrated Core Courses  (1 hrs) </t>
  </si>
  <si>
    <t xml:space="preserve">UNIV 1001 </t>
  </si>
  <si>
    <t>Univ. Seminar</t>
  </si>
  <si>
    <t>1</t>
  </si>
  <si>
    <t xml:space="preserve">Total Concentration Requirement Hours </t>
  </si>
  <si>
    <t>Total Core Curriculum Hours</t>
  </si>
  <si>
    <t xml:space="preserve">Elective Courses  (4 hrs) </t>
  </si>
  <si>
    <t>Required Major Courses (30 hrs)</t>
  </si>
  <si>
    <t>KINS 2005</t>
  </si>
  <si>
    <t>First Aid and Safety</t>
  </si>
  <si>
    <t>KINS 2011</t>
  </si>
  <si>
    <t>Introduction to Kinesiology</t>
  </si>
  <si>
    <t xml:space="preserve">Total Elective Hours </t>
  </si>
  <si>
    <t>KINS 2021</t>
  </si>
  <si>
    <t>Concepts in Wellness</t>
  </si>
  <si>
    <t>KINS 2030</t>
  </si>
  <si>
    <t>Physical Activity Skills I (Ind and Dual)</t>
  </si>
  <si>
    <t>Total Hours for Degree</t>
  </si>
  <si>
    <t>KINS 2035</t>
  </si>
  <si>
    <t>Physical Activity Skills II (Team)</t>
  </si>
  <si>
    <t>GPA</t>
  </si>
  <si>
    <t>KINS 3010</t>
  </si>
  <si>
    <t>Sport and Fitness Psychology</t>
  </si>
  <si>
    <t>Cumulative GPA</t>
  </si>
  <si>
    <t>KINS 3012</t>
  </si>
  <si>
    <t>Exercise Physiology</t>
  </si>
  <si>
    <t>Current GPA toward degree</t>
  </si>
  <si>
    <t>KINS 3013</t>
  </si>
  <si>
    <t>Exercise Physiology Lab</t>
  </si>
  <si>
    <t>KINS 3019</t>
  </si>
  <si>
    <t>Motor Learning and Motor Control</t>
  </si>
  <si>
    <t>KINS 4008</t>
  </si>
  <si>
    <t>Physical Activity for Stu Spec Needs</t>
  </si>
  <si>
    <t>Core Fine Arts Requirement</t>
  </si>
  <si>
    <t>KINS 4011</t>
  </si>
  <si>
    <t>Care/Prevention  Athletic Injuries</t>
  </si>
  <si>
    <t>KINS 4032</t>
  </si>
  <si>
    <t>Kinesiology and Biomechanics</t>
  </si>
  <si>
    <t>Core Humanities Requirement</t>
  </si>
  <si>
    <t xml:space="preserve">Total Major Requirement Hours </t>
  </si>
  <si>
    <t>Major GPA</t>
  </si>
  <si>
    <t xml:space="preserve">Total Core &amp; Major Requirements Hours </t>
  </si>
  <si>
    <t xml:space="preserve">Back of Degree Plan for:                                                       </t>
  </si>
  <si>
    <t xml:space="preserve">ID:                                      </t>
  </si>
  <si>
    <t>REMEDIAL COURSES:</t>
  </si>
  <si>
    <t>EXCESS COURSES</t>
  </si>
  <si>
    <t>ADDITIONAL RECOMMENDED COURSES</t>
  </si>
  <si>
    <t>REPEATS</t>
  </si>
  <si>
    <t>TOTAL EXCESS</t>
  </si>
  <si>
    <t xml:space="preserve"> (7 hrs)</t>
  </si>
  <si>
    <t>Elective*</t>
  </si>
  <si>
    <t>**Pre req BIOL 2020</t>
  </si>
  <si>
    <t>Spring and summer 2</t>
  </si>
  <si>
    <t>BIOL 3010 / 3013 Spring only lecture lab</t>
  </si>
  <si>
    <t>COMM 2001</t>
  </si>
  <si>
    <r>
      <t xml:space="preserve">Major: </t>
    </r>
    <r>
      <rPr>
        <b/>
        <u/>
        <sz val="11"/>
        <rFont val="Arial"/>
        <family val="2"/>
      </rPr>
      <t>Kinesiology</t>
    </r>
  </si>
  <si>
    <r>
      <t xml:space="preserve">Concentration:  </t>
    </r>
    <r>
      <rPr>
        <b/>
        <u/>
        <sz val="11"/>
        <rFont val="Arial"/>
        <family val="2"/>
      </rPr>
      <t>Exercise Science Pre-PT</t>
    </r>
  </si>
  <si>
    <r>
      <t xml:space="preserve">Code: </t>
    </r>
    <r>
      <rPr>
        <b/>
        <u/>
        <sz val="11"/>
        <rFont val="Arial"/>
        <family val="2"/>
      </rPr>
      <t>ESPT</t>
    </r>
  </si>
  <si>
    <t>Consult the 2020-2021 Catalog for course options.</t>
  </si>
  <si>
    <t>PSYC 4039</t>
  </si>
  <si>
    <t>ENGL 3024</t>
  </si>
  <si>
    <t xml:space="preserve"> or</t>
  </si>
  <si>
    <t xml:space="preserve"> or </t>
  </si>
  <si>
    <t>BIOL 1016 lab</t>
  </si>
  <si>
    <t>BIOL 1017 lab</t>
  </si>
  <si>
    <t>Biology I</t>
  </si>
  <si>
    <t xml:space="preserve">Biology II </t>
  </si>
  <si>
    <t>BIOL 1014 A&amp;P I</t>
  </si>
  <si>
    <t>BIOL 1015 A&amp;P II</t>
  </si>
  <si>
    <t>BIOL 3010** Human Phys</t>
  </si>
  <si>
    <r>
      <rPr>
        <b/>
        <sz val="11"/>
        <rFont val="Arial"/>
        <family val="2"/>
      </rPr>
      <t xml:space="preserve">BIOL 3013 </t>
    </r>
    <r>
      <rPr>
        <b/>
        <sz val="10"/>
        <rFont val="Arial"/>
        <family val="2"/>
      </rPr>
      <t>Human Phys lab</t>
    </r>
  </si>
  <si>
    <r>
      <t xml:space="preserve">BIOL 2040 </t>
    </r>
    <r>
      <rPr>
        <b/>
        <sz val="10"/>
        <rFont val="Arial"/>
        <family val="2"/>
      </rPr>
      <t>Human Anatomy</t>
    </r>
  </si>
  <si>
    <t>BIOL 2041 HA Lab</t>
  </si>
  <si>
    <t xml:space="preserve">Technical Writing </t>
  </si>
  <si>
    <t>Gen Chemistry II</t>
  </si>
  <si>
    <r>
      <t>KINS 4010  or  4043</t>
    </r>
    <r>
      <rPr>
        <b/>
        <sz val="11"/>
        <rFont val="Wingdings"/>
        <charset val="2"/>
      </rPr>
      <t xml:space="preserve"> </t>
    </r>
  </si>
  <si>
    <t>Public Speaking</t>
  </si>
  <si>
    <t>Trigonometry</t>
  </si>
  <si>
    <t xml:space="preserve">Developmental </t>
  </si>
  <si>
    <t>Biology I LAB</t>
  </si>
  <si>
    <t xml:space="preserve">Biology II LAB </t>
  </si>
  <si>
    <t xml:space="preserve">Statistics </t>
  </si>
  <si>
    <t>ENGLISH LIT</t>
  </si>
  <si>
    <t>Revision Effective Fall 2021</t>
  </si>
  <si>
    <t>Elective</t>
  </si>
  <si>
    <t xml:space="preserve">                College of Health Sciences--Kinesiology--Exercise Science Pre-PT (ESPT)</t>
  </si>
  <si>
    <t>BIOL 2020** (3 hr)</t>
  </si>
  <si>
    <t>is a prereq for 3010/3013</t>
  </si>
  <si>
    <t>Elective**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</si>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</sst>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sz val="11"/>
      <color rgb="FFFF0000"/>
      <name val="Arial"/>
      <family val="2"/>
    </font>
    <font>
      <b/>
      <i/>
      <sz val="12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color rgb="FFFF0000"/>
      <name val="Arial"/>
      <family val="2"/>
    </font>
    <font>
      <b/>
      <sz val="11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2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2" fillId="0" borderId="1" xfId="0" applyFont="1" applyBorder="1"/>
    <xf numFmtId="0" fontId="4" fillId="0" borderId="0" xfId="1" applyFont="1"/>
    <xf numFmtId="0" fontId="4" fillId="0" borderId="0" xfId="0" applyFont="1" applyBorder="1"/>
    <xf numFmtId="0" fontId="4" fillId="0" borderId="0" xfId="0" applyFont="1"/>
    <xf numFmtId="0" fontId="5" fillId="2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2" borderId="6" xfId="0" applyFont="1" applyFill="1" applyBorder="1"/>
    <xf numFmtId="0" fontId="9" fillId="0" borderId="0" xfId="0" applyFont="1" applyBorder="1"/>
    <xf numFmtId="0" fontId="9" fillId="0" borderId="0" xfId="0" applyFont="1"/>
    <xf numFmtId="0" fontId="7" fillId="0" borderId="1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shrinkToFit="1"/>
    </xf>
    <xf numFmtId="0" fontId="6" fillId="0" borderId="0" xfId="0" applyFont="1"/>
    <xf numFmtId="164" fontId="5" fillId="0" borderId="0" xfId="0" applyNumberFormat="1" applyFont="1" applyBorder="1" applyAlignment="1">
      <alignment shrinkToFit="1"/>
    </xf>
    <xf numFmtId="0" fontId="7" fillId="0" borderId="0" xfId="0" applyFont="1" applyAlignment="1">
      <alignment horizontal="center"/>
    </xf>
    <xf numFmtId="0" fontId="8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5" fillId="0" borderId="0" xfId="0" applyFont="1" applyBorder="1"/>
    <xf numFmtId="0" fontId="6" fillId="0" borderId="0" xfId="0" applyFont="1" applyAlignment="1">
      <alignment wrapText="1"/>
    </xf>
    <xf numFmtId="164" fontId="5" fillId="2" borderId="2" xfId="0" applyNumberFormat="1" applyFont="1" applyFill="1" applyBorder="1" applyAlignment="1">
      <alignment horizontal="center" shrinkToFit="1"/>
    </xf>
    <xf numFmtId="0" fontId="5" fillId="2" borderId="2" xfId="0" applyFont="1" applyFill="1" applyBorder="1" applyAlignment="1">
      <alignment horizontal="center"/>
    </xf>
    <xf numFmtId="0" fontId="7" fillId="0" borderId="0" xfId="0" applyFont="1"/>
    <xf numFmtId="2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0" fontId="5" fillId="2" borderId="7" xfId="0" applyFont="1" applyFill="1" applyBorder="1"/>
    <xf numFmtId="0" fontId="4" fillId="0" borderId="2" xfId="0" applyFont="1" applyFill="1" applyBorder="1"/>
    <xf numFmtId="0" fontId="7" fillId="4" borderId="0" xfId="0" applyFont="1" applyFill="1" applyAlignment="1">
      <alignment horizontal="center"/>
    </xf>
    <xf numFmtId="0" fontId="11" fillId="5" borderId="0" xfId="0" applyFont="1" applyFill="1"/>
    <xf numFmtId="0" fontId="10" fillId="5" borderId="0" xfId="0" applyFont="1" applyFill="1"/>
    <xf numFmtId="0" fontId="5" fillId="0" borderId="2" xfId="0" applyFont="1" applyFill="1" applyBorder="1"/>
    <xf numFmtId="0" fontId="5" fillId="0" borderId="0" xfId="0" applyFont="1" applyFill="1"/>
    <xf numFmtId="0" fontId="5" fillId="0" borderId="0" xfId="0" applyFont="1" applyFill="1" applyBorder="1"/>
    <xf numFmtId="0" fontId="10" fillId="0" borderId="2" xfId="0" applyFont="1" applyFill="1" applyBorder="1"/>
    <xf numFmtId="0" fontId="5" fillId="0" borderId="0" xfId="0" applyFont="1" applyFill="1" applyBorder="1" applyAlignment="1"/>
    <xf numFmtId="0" fontId="4" fillId="0" borderId="0" xfId="0" applyFont="1" applyFill="1"/>
    <xf numFmtId="0" fontId="13" fillId="0" borderId="0" xfId="0" applyFont="1" applyFill="1"/>
    <xf numFmtId="0" fontId="12" fillId="0" borderId="0" xfId="0" applyFont="1" applyFill="1"/>
    <xf numFmtId="0" fontId="5" fillId="2" borderId="8" xfId="0" applyFont="1" applyFill="1" applyBorder="1"/>
    <xf numFmtId="0" fontId="5" fillId="0" borderId="9" xfId="0" applyFont="1" applyBorder="1"/>
    <xf numFmtId="0" fontId="5" fillId="0" borderId="10" xfId="0" applyFont="1" applyBorder="1" applyAlignment="1">
      <alignment horizontal="center"/>
    </xf>
    <xf numFmtId="0" fontId="5" fillId="0" borderId="10" xfId="0" applyNumberFormat="1" applyFont="1" applyBorder="1" applyAlignment="1">
      <alignment horizontal="center"/>
    </xf>
    <xf numFmtId="0" fontId="5" fillId="0" borderId="11" xfId="0" applyFont="1" applyBorder="1"/>
    <xf numFmtId="0" fontId="5" fillId="0" borderId="2" xfId="0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4" fillId="0" borderId="0" xfId="0" applyFont="1" applyBorder="1"/>
    <xf numFmtId="0" fontId="14" fillId="0" borderId="2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49" fontId="7" fillId="0" borderId="2" xfId="0" quotePrefix="1" applyNumberFormat="1" applyFont="1" applyBorder="1" applyAlignment="1">
      <alignment horizontal="center"/>
    </xf>
    <xf numFmtId="0" fontId="5" fillId="0" borderId="6" xfId="0" applyFont="1" applyFill="1" applyBorder="1"/>
    <xf numFmtId="0" fontId="5" fillId="0" borderId="7" xfId="0" applyFont="1" applyFill="1" applyBorder="1"/>
    <xf numFmtId="0" fontId="5" fillId="0" borderId="8" xfId="0" applyFont="1" applyFill="1" applyBorder="1"/>
    <xf numFmtId="0" fontId="5" fillId="0" borderId="1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9" xfId="0" applyFont="1" applyFill="1" applyBorder="1"/>
    <xf numFmtId="0" fontId="5" fillId="0" borderId="20" xfId="0" applyFont="1" applyFill="1" applyBorder="1"/>
    <xf numFmtId="0" fontId="5" fillId="0" borderId="2" xfId="0" applyNumberFormat="1" applyFont="1" applyFill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7" xfId="0" applyFont="1" applyBorder="1" applyAlignment="1">
      <alignment shrinkToFit="1"/>
    </xf>
    <xf numFmtId="0" fontId="5" fillId="3" borderId="1" xfId="0" applyFont="1" applyFill="1" applyBorder="1"/>
    <xf numFmtId="0" fontId="5" fillId="3" borderId="2" xfId="0" applyNumberFormat="1" applyFont="1" applyFill="1" applyBorder="1" applyAlignment="1">
      <alignment horizontal="center"/>
    </xf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5" fillId="0" borderId="19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0" xfId="1" applyFont="1"/>
    <xf numFmtId="0" fontId="13" fillId="5" borderId="0" xfId="0" applyFont="1" applyFill="1"/>
    <xf numFmtId="0" fontId="5" fillId="5" borderId="0" xfId="0" applyFont="1" applyFill="1"/>
    <xf numFmtId="0" fontId="5" fillId="0" borderId="0" xfId="0" applyFont="1" applyAlignment="1">
      <alignment vertical="center"/>
    </xf>
    <xf numFmtId="0" fontId="5" fillId="0" borderId="3" xfId="0" applyFont="1" applyBorder="1"/>
    <xf numFmtId="49" fontId="5" fillId="0" borderId="4" xfId="0" applyNumberFormat="1" applyFont="1" applyBorder="1"/>
    <xf numFmtId="49" fontId="5" fillId="0" borderId="5" xfId="0" applyNumberFormat="1" applyFont="1" applyBorder="1" applyAlignment="1">
      <alignment horizontal="right"/>
    </xf>
    <xf numFmtId="0" fontId="11" fillId="0" borderId="0" xfId="0" applyFont="1" applyFill="1"/>
    <xf numFmtId="0" fontId="10" fillId="0" borderId="0" xfId="0" applyFont="1" applyFill="1"/>
    <xf numFmtId="0" fontId="6" fillId="3" borderId="15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4" fillId="3" borderId="0" xfId="0" applyFont="1" applyFill="1" applyBorder="1"/>
    <xf numFmtId="0" fontId="6" fillId="3" borderId="4" xfId="0" applyFont="1" applyFill="1" applyBorder="1" applyAlignment="1"/>
    <xf numFmtId="0" fontId="6" fillId="3" borderId="16" xfId="0" applyFont="1" applyFill="1" applyBorder="1" applyAlignment="1"/>
    <xf numFmtId="0" fontId="4" fillId="3" borderId="11" xfId="0" applyFont="1" applyFill="1" applyBorder="1"/>
    <xf numFmtId="0" fontId="6" fillId="3" borderId="1" xfId="0" applyFont="1" applyFill="1" applyBorder="1"/>
    <xf numFmtId="0" fontId="4" fillId="3" borderId="1" xfId="0" applyFont="1" applyFill="1" applyBorder="1"/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2" borderId="0" xfId="0" applyFont="1" applyFill="1" applyAlignment="1">
      <alignment horizontal="left"/>
    </xf>
    <xf numFmtId="0" fontId="7" fillId="0" borderId="7" xfId="0" applyFont="1" applyFill="1" applyBorder="1"/>
    <xf numFmtId="0" fontId="7" fillId="0" borderId="8" xfId="0" applyFont="1" applyFill="1" applyBorder="1"/>
    <xf numFmtId="0" fontId="5" fillId="0" borderId="1" xfId="0" applyFont="1" applyFill="1" applyBorder="1"/>
    <xf numFmtId="0" fontId="5" fillId="0" borderId="11" xfId="0" applyFont="1" applyFill="1" applyBorder="1"/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4" fillId="0" borderId="0" xfId="0" applyFont="1" applyFill="1" applyBorder="1"/>
    <xf numFmtId="0" fontId="7" fillId="0" borderId="2" xfId="0" applyFont="1" applyFill="1" applyBorder="1"/>
    <xf numFmtId="0" fontId="5" fillId="0" borderId="2" xfId="0" applyFont="1" applyBorder="1"/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0"/>
  <sheetViews>
    <sheetView tabSelected="1" showWhiteSpace="0" zoomScale="98" zoomScaleNormal="98" zoomScalePageLayoutView="75" workbookViewId="0">
      <selection activeCell="F6" sqref="F6"/>
    </sheetView>
  </sheetViews>
  <sheetFormatPr baseColWidth="10" defaultColWidth="9.1640625" defaultRowHeight="21.75" customHeight="1" x14ac:dyDescent="0.15"/>
  <cols>
    <col min="1" max="1" width="4.5" style="7" customWidth="1"/>
    <col min="2" max="2" width="18.5" style="7" customWidth="1"/>
    <col min="3" max="3" width="15.83203125" style="7" customWidth="1"/>
    <col min="4" max="4" width="20.1640625" style="7" customWidth="1"/>
    <col min="5" max="5" width="8.83203125" style="7" customWidth="1"/>
    <col min="6" max="6" width="8.6640625" style="7" customWidth="1"/>
    <col min="7" max="7" width="8.83203125" style="7" customWidth="1"/>
    <col min="8" max="8" width="5" style="7" customWidth="1"/>
    <col min="9" max="9" width="17.5" style="7" customWidth="1"/>
    <col min="10" max="10" width="9.83203125" style="7" customWidth="1"/>
    <col min="11" max="11" width="26.1640625" style="7" customWidth="1"/>
    <col min="12" max="12" width="9.83203125" style="7" customWidth="1"/>
    <col min="13" max="13" width="9" style="7" customWidth="1"/>
    <col min="14" max="14" width="11" style="7" customWidth="1"/>
    <col min="15" max="15" width="10.5" style="7" customWidth="1"/>
    <col min="16" max="17" width="0.83203125" style="7" customWidth="1"/>
    <col min="18" max="16384" width="9.1640625" style="7"/>
  </cols>
  <sheetData>
    <row r="1" spans="2:24" ht="21.75" customHeight="1" x14ac:dyDescent="0.15">
      <c r="D1" s="8" t="s">
        <v>138</v>
      </c>
      <c r="E1" s="102"/>
      <c r="F1" s="8"/>
      <c r="G1" s="102"/>
      <c r="H1" s="102"/>
      <c r="I1" s="102"/>
      <c r="J1" s="102"/>
    </row>
    <row r="2" spans="2:24" ht="21.75" customHeight="1" x14ac:dyDescent="0.15">
      <c r="D2" s="118" t="s">
        <v>136</v>
      </c>
      <c r="E2" s="119"/>
      <c r="F2" s="119"/>
      <c r="G2" s="119"/>
      <c r="H2" s="119"/>
      <c r="I2" s="119"/>
      <c r="J2" s="119"/>
    </row>
    <row r="3" spans="2:24" ht="21.75" customHeight="1" x14ac:dyDescent="0.15">
      <c r="G3" s="9"/>
    </row>
    <row r="4" spans="2:24" ht="21.75" customHeight="1" thickBot="1" x14ac:dyDescent="0.2">
      <c r="B4" s="85" t="s">
        <v>0</v>
      </c>
      <c r="C4" s="86"/>
      <c r="D4" s="86"/>
      <c r="E4" s="86"/>
      <c r="F4" s="86"/>
      <c r="I4" s="12" t="s">
        <v>1</v>
      </c>
      <c r="J4" s="12"/>
      <c r="K4" s="10" t="s">
        <v>142</v>
      </c>
      <c r="L4" s="12"/>
      <c r="M4" s="12"/>
      <c r="N4" s="12"/>
    </row>
    <row r="5" spans="2:24" ht="21.75" customHeight="1" x14ac:dyDescent="0.15">
      <c r="B5" s="85"/>
      <c r="C5" s="26" t="s">
        <v>2</v>
      </c>
      <c r="D5" s="26" t="s">
        <v>3</v>
      </c>
      <c r="E5" s="26" t="s">
        <v>4</v>
      </c>
      <c r="F5" s="12"/>
      <c r="I5" s="12"/>
      <c r="J5" s="12"/>
      <c r="K5" s="12"/>
      <c r="L5" s="12"/>
      <c r="M5" s="12"/>
      <c r="N5" s="12"/>
    </row>
    <row r="6" spans="2:24" ht="21.75" customHeight="1" thickBot="1" x14ac:dyDescent="0.2">
      <c r="B6" s="85" t="s">
        <v>5</v>
      </c>
      <c r="C6" s="87"/>
      <c r="D6" s="12"/>
      <c r="E6" s="12"/>
      <c r="F6" s="12"/>
      <c r="I6" s="12" t="s">
        <v>108</v>
      </c>
      <c r="J6" s="12"/>
      <c r="K6" s="12"/>
      <c r="L6" s="12"/>
      <c r="M6" s="12"/>
      <c r="N6" s="12"/>
    </row>
    <row r="7" spans="2:24" ht="21.75" customHeight="1" thickBot="1" x14ac:dyDescent="0.2">
      <c r="B7" s="12" t="s">
        <v>6</v>
      </c>
      <c r="C7" s="88"/>
      <c r="D7" s="12"/>
      <c r="E7" s="12"/>
      <c r="F7" s="12"/>
      <c r="I7" s="12" t="s">
        <v>109</v>
      </c>
      <c r="J7" s="12"/>
      <c r="K7" s="12"/>
      <c r="L7" s="12"/>
      <c r="M7" s="12"/>
      <c r="N7" s="12"/>
      <c r="R7" s="16"/>
    </row>
    <row r="8" spans="2:24" ht="21.75" customHeight="1" x14ac:dyDescent="0.15">
      <c r="I8" s="30" t="s">
        <v>110</v>
      </c>
      <c r="J8" s="12"/>
      <c r="K8" s="12"/>
      <c r="L8" s="12"/>
      <c r="M8" s="12"/>
      <c r="N8" s="12"/>
    </row>
    <row r="9" spans="2:24" ht="21.75" customHeight="1" x14ac:dyDescent="0.15">
      <c r="B9" s="12" t="s">
        <v>7</v>
      </c>
      <c r="C9" s="12"/>
      <c r="D9" s="12"/>
      <c r="E9" s="13" t="s">
        <v>8</v>
      </c>
      <c r="F9" s="13" t="s">
        <v>9</v>
      </c>
      <c r="G9" s="13" t="s">
        <v>10</v>
      </c>
      <c r="I9" s="12" t="s">
        <v>7</v>
      </c>
      <c r="J9" s="12"/>
      <c r="K9" s="12"/>
      <c r="L9" s="13" t="s">
        <v>8</v>
      </c>
      <c r="M9" s="13" t="s">
        <v>9</v>
      </c>
      <c r="N9" s="13" t="s">
        <v>10</v>
      </c>
    </row>
    <row r="10" spans="2:24" ht="21.75" customHeight="1" x14ac:dyDescent="0.15">
      <c r="B10" s="14" t="s">
        <v>11</v>
      </c>
      <c r="C10" s="37"/>
      <c r="D10" s="37"/>
      <c r="E10" s="37"/>
      <c r="F10" s="37"/>
      <c r="G10" s="50"/>
      <c r="I10" s="14" t="s">
        <v>12</v>
      </c>
      <c r="J10" s="37"/>
      <c r="K10" s="37"/>
      <c r="L10" s="37"/>
      <c r="M10" s="37"/>
      <c r="N10" s="50"/>
    </row>
    <row r="11" spans="2:24" ht="21.75" customHeight="1" x14ac:dyDescent="0.15">
      <c r="B11" s="51" t="s">
        <v>13</v>
      </c>
      <c r="C11" s="30"/>
      <c r="D11" s="30" t="s">
        <v>14</v>
      </c>
      <c r="E11" s="52"/>
      <c r="F11" s="53">
        <v>3</v>
      </c>
      <c r="G11" s="52" t="e">
        <f>IF(E11="A",4,IF(E11="B",3,IF(E11="C",2,IF(E11="D",1,IF(E11="F",0,"")))))*F11</f>
        <v>#VALUE!</v>
      </c>
      <c r="I11" s="64" t="s">
        <v>19</v>
      </c>
      <c r="J11" s="105"/>
      <c r="K11" s="105" t="s">
        <v>132</v>
      </c>
      <c r="L11" s="55"/>
      <c r="M11" s="56">
        <v>1</v>
      </c>
      <c r="N11" s="52" t="e">
        <f>IF(L11="A",4,IF(L11="B",3,IF(L11="C",2,IF(L11="D",1,IF(L11="F",0,"")))))*M11</f>
        <v>#VALUE!</v>
      </c>
    </row>
    <row r="12" spans="2:24" ht="21.75" customHeight="1" x14ac:dyDescent="0.15">
      <c r="B12" s="54" t="s">
        <v>15</v>
      </c>
      <c r="C12" s="18"/>
      <c r="D12" s="18" t="s">
        <v>16</v>
      </c>
      <c r="E12" s="55"/>
      <c r="F12" s="56">
        <v>3</v>
      </c>
      <c r="G12" s="55" t="e">
        <f>IF(E12="A",4,IF(E12="B",3,IF(E12="C",2,IF(E12="D",1,IF(E12="F",0,"")))))*F12</f>
        <v>#VALUE!</v>
      </c>
      <c r="I12" s="106" t="s">
        <v>21</v>
      </c>
      <c r="J12" s="105"/>
      <c r="K12" s="105" t="s">
        <v>133</v>
      </c>
      <c r="L12" s="55"/>
      <c r="M12" s="56">
        <v>1</v>
      </c>
      <c r="N12" s="55" t="e">
        <f t="shared" ref="N12:N19" si="0">IF(L12="A",4,IF(L12="B",3,IF(L12="C",2,IF(L12="D",1,IF(L12="F",0,"")))))*M12</f>
        <v>#VALUE!</v>
      </c>
    </row>
    <row r="13" spans="2:24" ht="21.75" customHeight="1" x14ac:dyDescent="0.15">
      <c r="B13" s="14" t="s">
        <v>17</v>
      </c>
      <c r="C13" s="37"/>
      <c r="D13" s="37"/>
      <c r="E13" s="57"/>
      <c r="F13" s="37"/>
      <c r="G13" s="58"/>
      <c r="I13" s="64" t="s">
        <v>120</v>
      </c>
      <c r="J13" s="107" t="s">
        <v>114</v>
      </c>
      <c r="K13" s="105" t="s">
        <v>124</v>
      </c>
      <c r="L13" s="55"/>
      <c r="M13" s="56">
        <v>3</v>
      </c>
      <c r="N13" s="55" t="e">
        <f t="shared" si="0"/>
        <v>#VALUE!</v>
      </c>
      <c r="X13" s="16"/>
    </row>
    <row r="14" spans="2:24" ht="21.75" customHeight="1" x14ac:dyDescent="0.15">
      <c r="B14" s="69" t="s">
        <v>107</v>
      </c>
      <c r="C14" s="30"/>
      <c r="D14" s="30" t="s">
        <v>129</v>
      </c>
      <c r="E14" s="52"/>
      <c r="F14" s="53">
        <v>3</v>
      </c>
      <c r="G14" s="52" t="e">
        <f>IF(E14="A",4,IF(E14="B",3,IF(E14="C",2,IF(E14="D",1,IF(E14="F",0,"")))))*F14</f>
        <v>#VALUE!</v>
      </c>
      <c r="I14" s="64" t="s">
        <v>116</v>
      </c>
      <c r="J14" s="107" t="s">
        <v>114</v>
      </c>
      <c r="K14" s="105" t="s">
        <v>125</v>
      </c>
      <c r="L14" s="55"/>
      <c r="M14" s="56">
        <v>1</v>
      </c>
      <c r="N14" s="55" t="e">
        <f t="shared" si="0"/>
        <v>#VALUE!</v>
      </c>
    </row>
    <row r="15" spans="2:24" ht="21.75" customHeight="1" x14ac:dyDescent="0.15">
      <c r="B15" s="51" t="s">
        <v>135</v>
      </c>
      <c r="C15" s="30"/>
      <c r="D15" s="30"/>
      <c r="E15" s="55"/>
      <c r="F15" s="56">
        <v>3</v>
      </c>
      <c r="G15" s="55" t="e">
        <f>IF(E15="A",4,IF(E15="B",3,IF(E15="C",2,IF(E15="D",1,IF(E15="F",0,"")))))*F15</f>
        <v>#VALUE!</v>
      </c>
      <c r="I15" s="64" t="s">
        <v>121</v>
      </c>
      <c r="J15" s="107" t="s">
        <v>115</v>
      </c>
      <c r="K15" s="105" t="s">
        <v>122</v>
      </c>
      <c r="L15" s="55"/>
      <c r="M15" s="56">
        <v>3</v>
      </c>
      <c r="N15" s="55" t="e">
        <f t="shared" si="0"/>
        <v>#VALUE!</v>
      </c>
    </row>
    <row r="16" spans="2:24" ht="21.75" customHeight="1" x14ac:dyDescent="0.15">
      <c r="B16" s="54" t="s">
        <v>137</v>
      </c>
      <c r="C16" s="18"/>
      <c r="D16" s="18"/>
      <c r="E16" s="55"/>
      <c r="F16" s="56">
        <v>3</v>
      </c>
      <c r="G16" s="55" t="e">
        <f>IF(E16="A",4,IF(E16="B",3,IF(E16="C",2,IF(E16="D",1,IF(E16="F",0,"")))))*F16</f>
        <v>#VALUE!</v>
      </c>
      <c r="I16" s="64" t="s">
        <v>117</v>
      </c>
      <c r="J16" s="107" t="s">
        <v>115</v>
      </c>
      <c r="K16" s="108" t="s">
        <v>123</v>
      </c>
      <c r="L16" s="101"/>
      <c r="M16" s="56">
        <v>1</v>
      </c>
      <c r="N16" s="55" t="e">
        <f t="shared" si="0"/>
        <v>#VALUE!</v>
      </c>
    </row>
    <row r="17" spans="1:24" ht="21.75" customHeight="1" x14ac:dyDescent="0.15">
      <c r="B17" s="14" t="s">
        <v>22</v>
      </c>
      <c r="C17" s="37"/>
      <c r="D17" s="37"/>
      <c r="E17" s="57"/>
      <c r="F17" s="57"/>
      <c r="G17" s="58"/>
      <c r="I17" s="72" t="s">
        <v>23</v>
      </c>
      <c r="J17" s="18"/>
      <c r="K17" s="18" t="s">
        <v>127</v>
      </c>
      <c r="L17" s="55"/>
      <c r="M17" s="56">
        <v>3</v>
      </c>
      <c r="N17" s="55" t="e">
        <f t="shared" si="0"/>
        <v>#VALUE!</v>
      </c>
    </row>
    <row r="18" spans="1:24" ht="21.75" customHeight="1" x14ac:dyDescent="0.15">
      <c r="B18" s="54"/>
      <c r="C18" s="18"/>
      <c r="D18" s="18"/>
      <c r="E18" s="52"/>
      <c r="F18" s="53">
        <v>3</v>
      </c>
      <c r="G18" s="52" t="e">
        <f>IF(E18="A",4,IF(E18="B",3,IF(E18="C",2,IF(E18="D",1,IF(E18="F",0,"")))))*F18</f>
        <v>#VALUE!</v>
      </c>
      <c r="I18" s="72" t="s">
        <v>24</v>
      </c>
      <c r="J18" s="18"/>
      <c r="K18" s="18" t="s">
        <v>25</v>
      </c>
      <c r="L18" s="55"/>
      <c r="M18" s="56">
        <v>1</v>
      </c>
      <c r="N18" s="55" t="e">
        <f t="shared" si="0"/>
        <v>#VALUE!</v>
      </c>
      <c r="R18" s="16"/>
    </row>
    <row r="19" spans="1:24" ht="21.75" customHeight="1" x14ac:dyDescent="0.15">
      <c r="B19" s="14" t="s">
        <v>26</v>
      </c>
      <c r="C19" s="37"/>
      <c r="D19" s="37"/>
      <c r="E19" s="57"/>
      <c r="F19" s="57"/>
      <c r="G19" s="58"/>
      <c r="I19" s="72" t="s">
        <v>27</v>
      </c>
      <c r="J19" s="18"/>
      <c r="K19" s="18" t="s">
        <v>28</v>
      </c>
      <c r="L19" s="55"/>
      <c r="M19" s="56">
        <v>1</v>
      </c>
      <c r="N19" s="55" t="e">
        <f t="shared" si="0"/>
        <v>#VALUE!</v>
      </c>
      <c r="R19" s="16"/>
    </row>
    <row r="20" spans="1:24" ht="21.75" customHeight="1" x14ac:dyDescent="0.15">
      <c r="B20" s="51" t="s">
        <v>29</v>
      </c>
      <c r="C20" s="30"/>
      <c r="D20" s="30" t="s">
        <v>30</v>
      </c>
      <c r="E20" s="52"/>
      <c r="F20" s="53">
        <v>3</v>
      </c>
      <c r="G20" s="52" t="e">
        <f>IF(E20="A",4,IF(E20="B",3,IF(E20="C",2,IF(E20="D",1,IF(E20="F",0,"")))))*F20</f>
        <v>#VALUE!</v>
      </c>
      <c r="I20" s="72" t="s">
        <v>31</v>
      </c>
      <c r="J20" s="18"/>
      <c r="K20" s="18" t="s">
        <v>32</v>
      </c>
      <c r="L20" s="55"/>
      <c r="M20" s="55">
        <v>3</v>
      </c>
      <c r="N20" s="55" t="e">
        <f t="shared" ref="N20:N29" si="1">IF(L20="A",4,IF(L20="B",3,IF(L20="C",2,IF(L20="D",1,IF(L20="F",0,"")))))*M20</f>
        <v>#VALUE!</v>
      </c>
      <c r="R20" s="16"/>
    </row>
    <row r="21" spans="1:24" ht="21.75" customHeight="1" x14ac:dyDescent="0.15">
      <c r="B21" s="54" t="s">
        <v>33</v>
      </c>
      <c r="C21" s="18"/>
      <c r="D21" s="18" t="s">
        <v>130</v>
      </c>
      <c r="E21" s="55"/>
      <c r="F21" s="56">
        <v>3</v>
      </c>
      <c r="G21" s="55" t="e">
        <f>IF(E21="A",4,IF(E21="B",3,IF(E21="C",2,IF(E21="D",1,IF(E21="F",0,"")))))*F21</f>
        <v>#VALUE!</v>
      </c>
      <c r="I21" s="72" t="s">
        <v>128</v>
      </c>
      <c r="J21" s="73"/>
      <c r="K21" s="74"/>
      <c r="L21" s="55"/>
      <c r="M21" s="56">
        <v>3</v>
      </c>
      <c r="N21" s="55" t="e">
        <f t="shared" si="1"/>
        <v>#VALUE!</v>
      </c>
      <c r="R21" s="15"/>
      <c r="S21" s="16"/>
      <c r="T21" s="16"/>
      <c r="U21" s="16"/>
      <c r="V21" s="16"/>
      <c r="W21" s="16"/>
      <c r="X21" s="16"/>
    </row>
    <row r="22" spans="1:24" ht="21.75" customHeight="1" x14ac:dyDescent="0.15">
      <c r="B22" s="14" t="s">
        <v>34</v>
      </c>
      <c r="C22" s="37"/>
      <c r="D22" s="37"/>
      <c r="E22" s="57"/>
      <c r="F22" s="57"/>
      <c r="G22" s="58"/>
      <c r="I22" s="72" t="s">
        <v>35</v>
      </c>
      <c r="J22" s="75"/>
      <c r="K22" s="75" t="s">
        <v>36</v>
      </c>
      <c r="L22" s="55"/>
      <c r="M22" s="76">
        <v>1</v>
      </c>
      <c r="N22" s="55" t="e">
        <f t="shared" si="1"/>
        <v>#VALUE!</v>
      </c>
    </row>
    <row r="23" spans="1:24" ht="21.75" customHeight="1" x14ac:dyDescent="0.15">
      <c r="B23" s="69" t="s">
        <v>18</v>
      </c>
      <c r="C23" s="44"/>
      <c r="D23" s="44" t="s">
        <v>118</v>
      </c>
      <c r="E23" s="52"/>
      <c r="F23" s="53">
        <v>3</v>
      </c>
      <c r="G23" s="52" t="e">
        <f>IF(E23="A",4,IF(E23="B",3,IF(E23="C",2,IF(E23="D",1,IF(E23="F",0,"")))))*F23</f>
        <v>#VALUE!</v>
      </c>
      <c r="I23" s="72" t="s">
        <v>37</v>
      </c>
      <c r="J23" s="18"/>
      <c r="K23" s="18" t="s">
        <v>38</v>
      </c>
      <c r="L23" s="55"/>
      <c r="M23" s="56">
        <v>6</v>
      </c>
      <c r="N23" s="55" t="e">
        <f t="shared" si="1"/>
        <v>#VALUE!</v>
      </c>
    </row>
    <row r="24" spans="1:24" ht="21.75" customHeight="1" x14ac:dyDescent="0.15">
      <c r="B24" s="69" t="s">
        <v>20</v>
      </c>
      <c r="C24" s="44"/>
      <c r="D24" s="44" t="s">
        <v>119</v>
      </c>
      <c r="E24" s="55"/>
      <c r="F24" s="56">
        <v>3</v>
      </c>
      <c r="G24" s="55" t="e">
        <f>IF(E24="A",4,IF(E24="B",3,IF(E24="C",2,IF(E24="D",1,IF(E24="F",0,"")))))*F24</f>
        <v>#VALUE!</v>
      </c>
      <c r="I24" s="72" t="s">
        <v>39</v>
      </c>
      <c r="J24" s="18"/>
      <c r="K24" s="18" t="s">
        <v>40</v>
      </c>
      <c r="L24" s="55"/>
      <c r="M24" s="56">
        <v>3</v>
      </c>
      <c r="N24" s="55" t="e">
        <f t="shared" si="1"/>
        <v>#VALUE!</v>
      </c>
    </row>
    <row r="25" spans="1:24" ht="21.75" customHeight="1" x14ac:dyDescent="0.15">
      <c r="B25" s="51" t="s">
        <v>41</v>
      </c>
      <c r="C25" s="30"/>
      <c r="D25" s="30" t="s">
        <v>42</v>
      </c>
      <c r="E25" s="55"/>
      <c r="F25" s="56">
        <v>3</v>
      </c>
      <c r="G25" s="55" t="e">
        <f>IF(E25="A",4,IF(E25="B",3,IF(E25="C",2,IF(E25="D",1,IF(E25="F",0,"")))))*F25</f>
        <v>#VALUE!</v>
      </c>
      <c r="I25" s="72" t="s">
        <v>43</v>
      </c>
      <c r="J25" s="73"/>
      <c r="K25" s="77" t="s">
        <v>44</v>
      </c>
      <c r="L25" s="55"/>
      <c r="M25" s="56">
        <v>3</v>
      </c>
      <c r="N25" s="55" t="e">
        <f t="shared" si="1"/>
        <v>#VALUE!</v>
      </c>
    </row>
    <row r="26" spans="1:24" ht="21.75" customHeight="1" x14ac:dyDescent="0.15">
      <c r="B26" s="14" t="s">
        <v>45</v>
      </c>
      <c r="C26" s="37"/>
      <c r="D26" s="37"/>
      <c r="E26" s="57"/>
      <c r="F26" s="57"/>
      <c r="G26" s="58"/>
      <c r="I26" s="72" t="s">
        <v>46</v>
      </c>
      <c r="J26" s="73"/>
      <c r="K26" s="77" t="s">
        <v>47</v>
      </c>
      <c r="L26" s="78"/>
      <c r="M26" s="56">
        <v>1</v>
      </c>
      <c r="N26" s="55" t="e">
        <f t="shared" si="1"/>
        <v>#VALUE!</v>
      </c>
    </row>
    <row r="27" spans="1:24" ht="21.75" customHeight="1" x14ac:dyDescent="0.15">
      <c r="B27" s="51" t="s">
        <v>48</v>
      </c>
      <c r="C27" s="30"/>
      <c r="D27" s="30" t="s">
        <v>49</v>
      </c>
      <c r="E27" s="52"/>
      <c r="F27" s="53">
        <v>3</v>
      </c>
      <c r="G27" s="52" t="e">
        <f>IF(E27="A",4,IF(E27="B",3,IF(E27="C",2,IF(E27="D",1,IF(E27="F",0,"")))))*F27</f>
        <v>#VALUE!</v>
      </c>
      <c r="I27" s="72" t="s">
        <v>50</v>
      </c>
      <c r="J27" s="73"/>
      <c r="K27" s="77" t="s">
        <v>51</v>
      </c>
      <c r="L27" s="78"/>
      <c r="M27" s="56">
        <v>1</v>
      </c>
      <c r="N27" s="55" t="e">
        <f t="shared" si="1"/>
        <v>#VALUE!</v>
      </c>
    </row>
    <row r="28" spans="1:24" ht="21.75" customHeight="1" x14ac:dyDescent="0.15">
      <c r="B28" s="51" t="s">
        <v>52</v>
      </c>
      <c r="C28" s="59"/>
      <c r="D28" s="30" t="s">
        <v>131</v>
      </c>
      <c r="E28" s="60"/>
      <c r="F28" s="56">
        <v>3</v>
      </c>
      <c r="G28" s="55" t="e">
        <f>IF(E28="A",4,IF(E28="B",3,IF(E28="C",2,IF(E28="D",1,IF(E28="F",0,"")))))*F28</f>
        <v>#VALUE!</v>
      </c>
      <c r="I28" s="69" t="s">
        <v>112</v>
      </c>
      <c r="J28" s="109"/>
      <c r="K28" s="44" t="s">
        <v>134</v>
      </c>
      <c r="L28" s="79"/>
      <c r="M28" s="80">
        <v>3</v>
      </c>
      <c r="N28" s="81" t="e">
        <f t="shared" si="1"/>
        <v>#VALUE!</v>
      </c>
    </row>
    <row r="29" spans="1:24" ht="21.75" customHeight="1" x14ac:dyDescent="0.15">
      <c r="B29" s="14" t="s">
        <v>53</v>
      </c>
      <c r="C29" s="37"/>
      <c r="D29" s="37"/>
      <c r="E29" s="57"/>
      <c r="F29" s="57"/>
      <c r="G29" s="58"/>
      <c r="I29" s="64" t="s">
        <v>113</v>
      </c>
      <c r="J29" s="65"/>
      <c r="K29" s="66" t="s">
        <v>126</v>
      </c>
      <c r="L29" s="55"/>
      <c r="M29" s="56">
        <v>3</v>
      </c>
      <c r="N29" s="55" t="e">
        <f t="shared" si="1"/>
        <v>#VALUE!</v>
      </c>
    </row>
    <row r="30" spans="1:24" ht="21.75" customHeight="1" x14ac:dyDescent="0.15">
      <c r="B30" s="61" t="s">
        <v>54</v>
      </c>
      <c r="C30" s="62"/>
      <c r="D30" s="62" t="s">
        <v>55</v>
      </c>
      <c r="E30" s="55"/>
      <c r="F30" s="63" t="s">
        <v>56</v>
      </c>
      <c r="G30" s="55" t="e">
        <f>IF(E30="A",4,IF(E30="B",3,IF(E30="C",2,IF(E30="D",1,IF(E30="F",0,"")))))*F30</f>
        <v>#VALUE!</v>
      </c>
      <c r="I30" s="28" t="s">
        <v>57</v>
      </c>
      <c r="J30" s="30"/>
      <c r="K30" s="30"/>
      <c r="L30" s="30"/>
      <c r="M30" s="22">
        <f>SUM(M11:M29)</f>
        <v>42</v>
      </c>
      <c r="N30" s="23" t="e">
        <f>SUM(N11:N11:N29)</f>
        <v>#VALUE!</v>
      </c>
    </row>
    <row r="31" spans="1:24" ht="21.75" customHeight="1" x14ac:dyDescent="0.15">
      <c r="A31" s="16"/>
      <c r="B31" s="17" t="s">
        <v>58</v>
      </c>
      <c r="C31" s="18"/>
      <c r="D31" s="18"/>
      <c r="E31" s="19"/>
      <c r="F31" s="20">
        <f>SUM(F11:F30)</f>
        <v>39</v>
      </c>
      <c r="G31" s="21" t="e">
        <f>SUM(G11:G30)</f>
        <v>#VALUE!</v>
      </c>
      <c r="I31" s="14" t="s">
        <v>59</v>
      </c>
      <c r="J31" s="37" t="s">
        <v>102</v>
      </c>
      <c r="K31" s="37"/>
      <c r="L31" s="57"/>
      <c r="M31" s="57"/>
      <c r="N31" s="58"/>
    </row>
    <row r="32" spans="1:24" ht="21.75" customHeight="1" x14ac:dyDescent="0.15">
      <c r="B32" s="14" t="s">
        <v>60</v>
      </c>
      <c r="C32" s="37"/>
      <c r="D32" s="37"/>
      <c r="E32" s="57"/>
      <c r="F32" s="37"/>
      <c r="G32" s="58"/>
      <c r="I32" s="64" t="s">
        <v>103</v>
      </c>
      <c r="J32" s="65"/>
      <c r="K32" s="66"/>
      <c r="L32" s="68"/>
      <c r="M32" s="71">
        <v>4</v>
      </c>
      <c r="N32" s="68" t="e">
        <f>IF(L32="A",4,IF(L32="B",3,IF(L32="C",2,IF(L32="D",1,IF(L32="F",0,"")))))*M32</f>
        <v>#VALUE!</v>
      </c>
    </row>
    <row r="33" spans="1:14" ht="21.75" customHeight="1" x14ac:dyDescent="0.15">
      <c r="B33" s="64" t="s">
        <v>61</v>
      </c>
      <c r="C33" s="65" t="s">
        <v>62</v>
      </c>
      <c r="D33" s="66"/>
      <c r="E33" s="67"/>
      <c r="F33" s="67">
        <v>3</v>
      </c>
      <c r="G33" s="67" t="e">
        <f t="shared" ref="G33:G44" si="2">IF(E33="A",4,IF(E33="B",3,IF(E33="C",2,IF(E33="D",1,IF(E33="F",0,"")))))*F33</f>
        <v>#VALUE!</v>
      </c>
      <c r="I33" s="64" t="s">
        <v>141</v>
      </c>
      <c r="J33" s="103"/>
      <c r="K33" s="104"/>
      <c r="L33" s="68"/>
      <c r="M33" s="71">
        <v>3</v>
      </c>
      <c r="N33" s="68" t="e">
        <f>IF(L33="A",4,IF(L33="B",3,IF(L33="C",2,IF(L33="D",1,IF(L33="F",0,"")))))*M33</f>
        <v>#VALUE!</v>
      </c>
    </row>
    <row r="34" spans="1:14" ht="21.75" customHeight="1" x14ac:dyDescent="0.15">
      <c r="B34" s="64" t="s">
        <v>63</v>
      </c>
      <c r="C34" s="65" t="s">
        <v>64</v>
      </c>
      <c r="D34" s="66"/>
      <c r="E34" s="68"/>
      <c r="F34" s="68">
        <v>3</v>
      </c>
      <c r="G34" s="67" t="e">
        <f t="shared" si="2"/>
        <v>#VALUE!</v>
      </c>
      <c r="I34" s="28" t="s">
        <v>65</v>
      </c>
      <c r="J34" s="12"/>
      <c r="K34" s="12"/>
      <c r="L34" s="12"/>
      <c r="M34" s="22">
        <f>SUM(M32:M33)</f>
        <v>7</v>
      </c>
      <c r="N34" s="12" t="e">
        <f>SUM(N32)</f>
        <v>#VALUE!</v>
      </c>
    </row>
    <row r="35" spans="1:14" ht="21.75" customHeight="1" x14ac:dyDescent="0.15">
      <c r="B35" s="69" t="s">
        <v>66</v>
      </c>
      <c r="C35" s="44" t="s">
        <v>67</v>
      </c>
      <c r="D35" s="70"/>
      <c r="E35" s="68"/>
      <c r="F35" s="68">
        <v>3</v>
      </c>
      <c r="G35" s="67" t="e">
        <f t="shared" si="2"/>
        <v>#VALUE!</v>
      </c>
      <c r="I35" s="110" t="s">
        <v>139</v>
      </c>
      <c r="J35" s="111" t="s">
        <v>140</v>
      </c>
      <c r="K35" s="110"/>
      <c r="L35" s="12"/>
      <c r="M35" s="12"/>
      <c r="N35" s="12"/>
    </row>
    <row r="36" spans="1:14" ht="21.75" customHeight="1" x14ac:dyDescent="0.15">
      <c r="B36" s="64" t="s">
        <v>68</v>
      </c>
      <c r="C36" s="65" t="s">
        <v>69</v>
      </c>
      <c r="D36" s="66"/>
      <c r="E36" s="68"/>
      <c r="F36" s="71">
        <v>2</v>
      </c>
      <c r="G36" s="67" t="e">
        <f t="shared" si="2"/>
        <v>#VALUE!</v>
      </c>
      <c r="I36" s="34"/>
      <c r="J36" s="34"/>
      <c r="K36" s="34" t="s">
        <v>70</v>
      </c>
      <c r="L36" s="34"/>
      <c r="M36" s="39">
        <f>(M30+F48)+M34</f>
        <v>120</v>
      </c>
      <c r="N36" s="23" t="e">
        <f>SUM(N30+G32+G37+G56)</f>
        <v>#VALUE!</v>
      </c>
    </row>
    <row r="37" spans="1:14" ht="21.75" customHeight="1" x14ac:dyDescent="0.2">
      <c r="A37" s="5"/>
      <c r="B37" s="64" t="s">
        <v>71</v>
      </c>
      <c r="C37" s="65" t="s">
        <v>72</v>
      </c>
      <c r="D37" s="66"/>
      <c r="E37" s="68"/>
      <c r="F37" s="71">
        <v>2</v>
      </c>
      <c r="G37" s="67" t="e">
        <f t="shared" si="2"/>
        <v>#VALUE!</v>
      </c>
      <c r="I37" s="89"/>
      <c r="J37" s="48"/>
      <c r="K37" s="43"/>
      <c r="L37" s="32" t="s">
        <v>73</v>
      </c>
      <c r="M37" s="33" t="s">
        <v>9</v>
      </c>
      <c r="N37" s="33" t="s">
        <v>10</v>
      </c>
    </row>
    <row r="38" spans="1:14" ht="21.75" customHeight="1" x14ac:dyDescent="0.15">
      <c r="B38" s="64" t="s">
        <v>74</v>
      </c>
      <c r="C38" s="65" t="s">
        <v>75</v>
      </c>
      <c r="D38" s="66"/>
      <c r="E38" s="68"/>
      <c r="F38" s="71">
        <v>3</v>
      </c>
      <c r="G38" s="67" t="e">
        <f t="shared" si="2"/>
        <v>#VALUE!</v>
      </c>
      <c r="I38" s="12"/>
      <c r="J38" s="12"/>
      <c r="K38" s="29" t="s">
        <v>76</v>
      </c>
      <c r="L38" s="36"/>
      <c r="M38" s="35"/>
      <c r="N38" s="35"/>
    </row>
    <row r="39" spans="1:14" ht="21.75" customHeight="1" x14ac:dyDescent="0.15">
      <c r="B39" s="64" t="s">
        <v>77</v>
      </c>
      <c r="C39" s="65" t="s">
        <v>78</v>
      </c>
      <c r="D39" s="66"/>
      <c r="E39" s="68"/>
      <c r="F39" s="71">
        <v>3</v>
      </c>
      <c r="G39" s="67" t="e">
        <f t="shared" si="2"/>
        <v>#VALUE!</v>
      </c>
      <c r="I39" s="12"/>
      <c r="J39" s="12"/>
      <c r="K39" s="29" t="s">
        <v>79</v>
      </c>
      <c r="L39" s="36"/>
      <c r="M39" s="35"/>
      <c r="N39" s="35"/>
    </row>
    <row r="40" spans="1:14" ht="21.75" customHeight="1" x14ac:dyDescent="0.2">
      <c r="B40" s="64" t="s">
        <v>80</v>
      </c>
      <c r="C40" s="65" t="s">
        <v>81</v>
      </c>
      <c r="D40" s="66"/>
      <c r="E40" s="68"/>
      <c r="F40" s="71">
        <v>1</v>
      </c>
      <c r="G40" s="67" t="e">
        <f t="shared" si="2"/>
        <v>#VALUE!</v>
      </c>
      <c r="I40" s="40" t="s">
        <v>104</v>
      </c>
      <c r="J40" s="83"/>
      <c r="K40" s="84" t="s">
        <v>105</v>
      </c>
      <c r="L40" s="5"/>
    </row>
    <row r="41" spans="1:14" ht="21.75" customHeight="1" x14ac:dyDescent="0.2">
      <c r="B41" s="64" t="s">
        <v>82</v>
      </c>
      <c r="C41" s="65" t="s">
        <v>83</v>
      </c>
      <c r="D41" s="66"/>
      <c r="E41" s="68"/>
      <c r="F41" s="71">
        <v>3</v>
      </c>
      <c r="G41" s="67" t="e">
        <f t="shared" si="2"/>
        <v>#VALUE!</v>
      </c>
      <c r="I41" s="41" t="s">
        <v>106</v>
      </c>
      <c r="J41" s="41"/>
      <c r="K41" s="41"/>
      <c r="L41" s="5"/>
      <c r="M41" s="5"/>
      <c r="N41" s="6"/>
    </row>
    <row r="42" spans="1:14" ht="21.75" customHeight="1" x14ac:dyDescent="0.15">
      <c r="B42" s="64" t="s">
        <v>84</v>
      </c>
      <c r="C42" s="65" t="s">
        <v>85</v>
      </c>
      <c r="D42" s="66"/>
      <c r="E42" s="68"/>
      <c r="F42" s="71">
        <v>3</v>
      </c>
      <c r="G42" s="67" t="e">
        <f t="shared" si="2"/>
        <v>#VALUE!</v>
      </c>
      <c r="I42" s="27" t="s">
        <v>86</v>
      </c>
      <c r="J42" s="27"/>
      <c r="K42" s="27"/>
      <c r="L42" s="5"/>
      <c r="M42" s="5"/>
      <c r="N42" s="6"/>
    </row>
    <row r="43" spans="1:14" ht="21.75" customHeight="1" x14ac:dyDescent="0.15">
      <c r="B43" s="64" t="s">
        <v>87</v>
      </c>
      <c r="C43" s="65" t="s">
        <v>88</v>
      </c>
      <c r="D43" s="66"/>
      <c r="E43" s="68"/>
      <c r="F43" s="71">
        <v>3</v>
      </c>
      <c r="G43" s="67" t="e">
        <f t="shared" si="2"/>
        <v>#VALUE!</v>
      </c>
      <c r="I43" s="82" t="s">
        <v>111</v>
      </c>
      <c r="J43" s="82"/>
      <c r="K43" s="82"/>
    </row>
    <row r="44" spans="1:14" ht="21.75" customHeight="1" x14ac:dyDescent="0.15">
      <c r="B44" s="64" t="s">
        <v>89</v>
      </c>
      <c r="C44" s="65" t="s">
        <v>90</v>
      </c>
      <c r="D44" s="66"/>
      <c r="E44" s="68"/>
      <c r="F44" s="71">
        <v>3</v>
      </c>
      <c r="G44" s="67" t="e">
        <f t="shared" si="2"/>
        <v>#VALUE!</v>
      </c>
      <c r="I44" s="27" t="s">
        <v>91</v>
      </c>
      <c r="J44" s="82"/>
      <c r="K44" s="82"/>
    </row>
    <row r="45" spans="1:14" ht="21.75" customHeight="1" x14ac:dyDescent="0.15">
      <c r="B45" s="28" t="s">
        <v>92</v>
      </c>
      <c r="C45" s="12"/>
      <c r="D45" s="12"/>
      <c r="E45" s="12"/>
      <c r="F45" s="26">
        <f>SUM(F33:F44)</f>
        <v>32</v>
      </c>
      <c r="G45" s="26" t="e">
        <f>SUM(G33:G44)</f>
        <v>#VALUE!</v>
      </c>
      <c r="I45" s="82" t="s">
        <v>111</v>
      </c>
      <c r="J45" s="82"/>
      <c r="K45" s="82"/>
      <c r="L45" s="5"/>
      <c r="M45" s="5"/>
      <c r="N45" s="6"/>
    </row>
    <row r="46" spans="1:14" ht="21.75" customHeight="1" x14ac:dyDescent="0.15">
      <c r="B46" s="12"/>
      <c r="C46" s="30"/>
      <c r="D46" s="29" t="s">
        <v>93</v>
      </c>
      <c r="E46" s="25" t="e">
        <f>SUM(G45)/F45</f>
        <v>#VALUE!</v>
      </c>
      <c r="F46" s="12"/>
      <c r="G46" s="30"/>
      <c r="N46" s="6"/>
    </row>
    <row r="47" spans="1:14" ht="21.75" customHeight="1" x14ac:dyDescent="0.2">
      <c r="B47" s="12"/>
      <c r="C47" s="12"/>
      <c r="D47" s="12"/>
      <c r="E47" s="12"/>
      <c r="F47" s="12"/>
      <c r="G47" s="12"/>
      <c r="I47" s="48"/>
      <c r="J47" s="49"/>
      <c r="K47" s="49"/>
      <c r="L47" s="49"/>
      <c r="M47" s="47"/>
    </row>
    <row r="48" spans="1:14" ht="21.75" customHeight="1" x14ac:dyDescent="0.15">
      <c r="B48" s="28" t="s">
        <v>94</v>
      </c>
      <c r="C48" s="30"/>
      <c r="D48" s="30"/>
      <c r="E48" s="30"/>
      <c r="F48" s="22">
        <f>(F31+F45)</f>
        <v>71</v>
      </c>
      <c r="G48" s="22" t="e">
        <f>(G31+#REF!+G45)</f>
        <v>#VALUE!</v>
      </c>
      <c r="I48" s="42"/>
      <c r="J48" s="38"/>
      <c r="K48" s="47"/>
    </row>
    <row r="49" spans="2:14" ht="21.75" customHeight="1" x14ac:dyDescent="0.15">
      <c r="I49" s="42"/>
      <c r="J49" s="38"/>
      <c r="K49" s="47"/>
    </row>
    <row r="50" spans="2:14" ht="21.75" customHeight="1" x14ac:dyDescent="0.15">
      <c r="I50" s="42"/>
      <c r="J50" s="38"/>
      <c r="K50" s="47"/>
    </row>
    <row r="51" spans="2:14" ht="21.75" customHeight="1" x14ac:dyDescent="0.15">
      <c r="I51" s="42"/>
      <c r="J51" s="38"/>
      <c r="K51" s="43"/>
      <c r="N51" s="6"/>
    </row>
    <row r="52" spans="2:14" ht="21.75" customHeight="1" x14ac:dyDescent="0.15">
      <c r="B52" s="28"/>
      <c r="C52" s="30"/>
      <c r="D52" s="30"/>
      <c r="E52" s="30"/>
      <c r="F52" s="22"/>
      <c r="G52" s="22"/>
      <c r="I52" s="42"/>
      <c r="J52" s="38"/>
      <c r="K52" s="44"/>
      <c r="L52" s="6"/>
      <c r="M52" s="6"/>
    </row>
    <row r="53" spans="2:14" ht="21.75" customHeight="1" x14ac:dyDescent="0.2">
      <c r="B53" s="120"/>
      <c r="C53" s="121"/>
      <c r="D53" s="121"/>
      <c r="E53" s="121"/>
      <c r="F53" s="121"/>
      <c r="G53" s="122"/>
      <c r="I53" s="45"/>
      <c r="J53" s="38"/>
      <c r="K53" s="44"/>
      <c r="L53" s="6"/>
      <c r="M53" s="6"/>
    </row>
    <row r="54" spans="2:14" ht="21.75" customHeight="1" x14ac:dyDescent="0.15">
      <c r="B54" s="123"/>
      <c r="C54" s="124"/>
      <c r="D54" s="124"/>
      <c r="E54" s="124"/>
      <c r="F54" s="124"/>
      <c r="G54" s="125"/>
      <c r="I54" s="42"/>
      <c r="J54" s="38"/>
      <c r="K54" s="46"/>
    </row>
    <row r="55" spans="2:14" ht="21.75" customHeight="1" x14ac:dyDescent="0.15">
      <c r="B55" s="112"/>
      <c r="C55" s="113"/>
      <c r="D55" s="113"/>
      <c r="E55" s="113"/>
      <c r="F55" s="113"/>
      <c r="G55" s="114"/>
      <c r="I55" s="38"/>
      <c r="J55" s="38"/>
    </row>
    <row r="56" spans="2:14" ht="21.75" customHeight="1" x14ac:dyDescent="0.15">
      <c r="B56" s="115"/>
      <c r="C56" s="116"/>
      <c r="D56" s="116"/>
      <c r="E56" s="116"/>
      <c r="F56" s="116"/>
      <c r="G56" s="117"/>
      <c r="I56" s="38"/>
      <c r="J56" s="38"/>
      <c r="M56" s="11"/>
      <c r="N56" s="24"/>
    </row>
    <row r="57" spans="2:14" ht="21.75" customHeight="1" x14ac:dyDescent="0.15">
      <c r="B57" s="115"/>
      <c r="C57" s="116"/>
      <c r="D57" s="116"/>
      <c r="E57" s="116"/>
      <c r="F57" s="116"/>
      <c r="G57" s="117"/>
    </row>
    <row r="58" spans="2:14" ht="21.75" customHeight="1" x14ac:dyDescent="0.15">
      <c r="B58" s="115"/>
      <c r="C58" s="116"/>
      <c r="D58" s="116"/>
      <c r="E58" s="116"/>
      <c r="F58" s="116"/>
      <c r="G58" s="117"/>
    </row>
    <row r="59" spans="2:14" ht="21.75" customHeight="1" x14ac:dyDescent="0.2">
      <c r="B59" s="115"/>
      <c r="C59" s="116"/>
      <c r="D59" s="116"/>
      <c r="E59" s="116"/>
      <c r="F59" s="116"/>
      <c r="G59" s="117"/>
      <c r="I59" s="89"/>
      <c r="J59" s="48"/>
      <c r="K59" s="43"/>
    </row>
    <row r="60" spans="2:14" ht="21.75" customHeight="1" x14ac:dyDescent="0.15">
      <c r="B60" s="115"/>
      <c r="C60" s="116"/>
      <c r="D60" s="116"/>
      <c r="E60" s="116"/>
      <c r="F60" s="116"/>
      <c r="G60" s="117"/>
      <c r="I60" s="43"/>
      <c r="J60" s="43"/>
      <c r="K60" s="43"/>
    </row>
    <row r="61" spans="2:14" ht="21.75" customHeight="1" thickBot="1" x14ac:dyDescent="0.25">
      <c r="B61" s="91"/>
      <c r="C61" s="92"/>
      <c r="D61" s="92"/>
      <c r="E61" s="93"/>
      <c r="F61" s="94"/>
      <c r="G61" s="95"/>
      <c r="I61" s="90"/>
      <c r="J61" s="90"/>
      <c r="K61" s="90"/>
    </row>
    <row r="62" spans="2:14" ht="21.75" customHeight="1" x14ac:dyDescent="0.15">
      <c r="B62" s="96"/>
      <c r="C62" s="97"/>
      <c r="D62" s="98"/>
      <c r="E62" s="98"/>
      <c r="F62" s="99"/>
      <c r="G62" s="100"/>
    </row>
    <row r="63" spans="2:14" ht="21.75" customHeight="1" x14ac:dyDescent="0.15">
      <c r="B63" s="31"/>
      <c r="C63" s="31"/>
      <c r="D63" s="31"/>
      <c r="E63" s="31"/>
      <c r="F63" s="31"/>
      <c r="G63" s="31"/>
    </row>
    <row r="65" spans="2:15" ht="21.75" customHeight="1" x14ac:dyDescent="0.15">
      <c r="B65" s="31"/>
      <c r="C65" s="31"/>
      <c r="D65" s="31"/>
      <c r="E65" s="31"/>
      <c r="F65" s="31"/>
      <c r="G65" s="31"/>
    </row>
    <row r="66" spans="2:15" ht="21.75" customHeight="1" x14ac:dyDescent="0.15">
      <c r="B66" s="6"/>
      <c r="C66" s="6"/>
      <c r="D66" s="6"/>
      <c r="E66" s="6"/>
      <c r="F66" s="6"/>
      <c r="G66" s="6"/>
      <c r="H66" s="6"/>
      <c r="O66" s="6"/>
    </row>
    <row r="67" spans="2:15" ht="21.75" customHeight="1" x14ac:dyDescent="0.15">
      <c r="B67" s="6"/>
      <c r="C67" s="6"/>
      <c r="D67" s="6"/>
      <c r="E67" s="6"/>
      <c r="F67" s="6"/>
      <c r="G67" s="6"/>
      <c r="H67" s="6"/>
      <c r="O67" s="6"/>
    </row>
    <row r="68" spans="2:15" ht="21.75" customHeight="1" x14ac:dyDescent="0.15">
      <c r="B68" s="6"/>
      <c r="C68" s="6"/>
      <c r="D68" s="6"/>
      <c r="E68" s="6"/>
      <c r="F68" s="6"/>
      <c r="G68" s="6"/>
      <c r="H68" s="6"/>
    </row>
    <row r="69" spans="2:15" ht="21.75" customHeight="1" x14ac:dyDescent="0.15">
      <c r="B69" s="6"/>
      <c r="C69" s="6"/>
      <c r="D69" s="6"/>
      <c r="E69" s="6"/>
      <c r="F69" s="6"/>
      <c r="G69" s="6"/>
    </row>
    <row r="70" spans="2:15" ht="21.75" customHeight="1" x14ac:dyDescent="0.15">
      <c r="E70" s="6"/>
      <c r="F70" s="6"/>
      <c r="G70" s="6"/>
    </row>
  </sheetData>
  <mergeCells count="3">
    <mergeCell ref="B55:G60"/>
    <mergeCell ref="D2:J2"/>
    <mergeCell ref="B53:G54"/>
  </mergeCells>
  <pageMargins left="0.13125000000000001" right="0.15" top="0.25" bottom="0.25" header="0.5" footer="0.36"/>
  <pageSetup scale="55" orientation="portrait" horizontalDpi="300" verticalDpi="300" r:id="rId1"/>
  <headerFooter alignWithMargins="0"/>
  <rowBreaks count="1" manualBreakCount="1">
    <brk id="68" min="1" max="15" man="1"/>
  </rowBreaks>
  <colBreaks count="1" manualBreakCount="1">
    <brk id="16" max="6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49"/>
  <sheetViews>
    <sheetView topLeftCell="A31" zoomScaleNormal="100" workbookViewId="0">
      <selection activeCell="B31" sqref="B31:B33"/>
    </sheetView>
  </sheetViews>
  <sheetFormatPr baseColWidth="10" defaultColWidth="8.83203125" defaultRowHeight="13" x14ac:dyDescent="0.15"/>
  <sheetData>
    <row r="2" spans="1:7" x14ac:dyDescent="0.15">
      <c r="A2" s="1"/>
      <c r="B2" s="1"/>
      <c r="C2" s="1"/>
      <c r="D2" s="1"/>
      <c r="E2" s="1"/>
      <c r="F2" s="1"/>
      <c r="G2" s="1"/>
    </row>
    <row r="3" spans="1:7" x14ac:dyDescent="0.15">
      <c r="A3" s="1" t="s">
        <v>95</v>
      </c>
      <c r="B3" s="1"/>
      <c r="C3" s="1"/>
      <c r="D3" s="1"/>
      <c r="E3" s="1"/>
      <c r="F3" s="1"/>
      <c r="G3" s="1" t="s">
        <v>96</v>
      </c>
    </row>
    <row r="4" spans="1:7" x14ac:dyDescent="0.15">
      <c r="A4" s="1"/>
      <c r="B4" s="1"/>
      <c r="C4" s="1"/>
      <c r="D4" s="1"/>
      <c r="E4" s="1"/>
      <c r="F4" s="1"/>
      <c r="G4" s="1"/>
    </row>
    <row r="5" spans="1:7" x14ac:dyDescent="0.15">
      <c r="A5" s="1"/>
      <c r="B5" s="1"/>
      <c r="C5" s="1"/>
      <c r="D5" s="1"/>
      <c r="E5" s="1"/>
      <c r="F5" s="1"/>
      <c r="G5" s="1"/>
    </row>
    <row r="6" spans="1:7" x14ac:dyDescent="0.15">
      <c r="A6" s="1" t="s">
        <v>97</v>
      </c>
      <c r="B6" s="1"/>
      <c r="C6" s="1"/>
      <c r="D6" s="1" t="s">
        <v>8</v>
      </c>
      <c r="E6" s="1" t="s">
        <v>9</v>
      </c>
      <c r="F6" s="1" t="s">
        <v>10</v>
      </c>
      <c r="G6" s="1"/>
    </row>
    <row r="7" spans="1:7" x14ac:dyDescent="0.15">
      <c r="A7" s="1"/>
      <c r="B7" s="1"/>
      <c r="C7" s="1"/>
      <c r="D7" s="1"/>
      <c r="E7" s="1"/>
      <c r="F7" s="1"/>
      <c r="G7" s="1"/>
    </row>
    <row r="8" spans="1:7" x14ac:dyDescent="0.15">
      <c r="A8" s="1"/>
      <c r="B8" s="2"/>
      <c r="C8" s="1"/>
      <c r="D8" s="3"/>
      <c r="E8" s="3"/>
      <c r="F8" s="3"/>
      <c r="G8" s="1"/>
    </row>
    <row r="9" spans="1:7" x14ac:dyDescent="0.15">
      <c r="A9" s="1"/>
      <c r="B9" s="2"/>
      <c r="C9" s="1"/>
      <c r="D9" s="3"/>
      <c r="E9" s="3"/>
      <c r="F9" s="3"/>
      <c r="G9" s="1"/>
    </row>
    <row r="10" spans="1:7" x14ac:dyDescent="0.15">
      <c r="A10" s="1"/>
      <c r="B10" s="2"/>
      <c r="C10" s="1"/>
      <c r="D10" s="3"/>
      <c r="E10" s="3"/>
      <c r="F10" s="3"/>
      <c r="G10" s="1"/>
    </row>
    <row r="11" spans="1:7" x14ac:dyDescent="0.15">
      <c r="A11" s="1"/>
      <c r="B11" s="2"/>
      <c r="C11" s="1"/>
      <c r="D11" s="3"/>
      <c r="E11" s="3"/>
      <c r="F11" s="3"/>
      <c r="G11" s="1"/>
    </row>
    <row r="12" spans="1:7" x14ac:dyDescent="0.15">
      <c r="A12" s="1"/>
      <c r="B12" s="1"/>
      <c r="C12" s="1"/>
      <c r="D12" s="1"/>
      <c r="E12" s="1"/>
      <c r="F12" s="1"/>
      <c r="G12" s="1"/>
    </row>
    <row r="13" spans="1:7" x14ac:dyDescent="0.15">
      <c r="A13" s="1" t="s">
        <v>98</v>
      </c>
      <c r="B13" s="1"/>
      <c r="C13" s="1"/>
      <c r="D13" s="1"/>
      <c r="E13" s="1"/>
      <c r="F13" s="1"/>
      <c r="G13" s="1"/>
    </row>
    <row r="14" spans="1:7" x14ac:dyDescent="0.15">
      <c r="A14" s="1"/>
      <c r="B14" s="1"/>
      <c r="C14" s="1"/>
      <c r="D14" s="1"/>
      <c r="E14" s="1"/>
      <c r="F14" s="1"/>
      <c r="G14" s="1"/>
    </row>
    <row r="15" spans="1:7" x14ac:dyDescent="0.15">
      <c r="A15" s="1"/>
      <c r="B15" s="2"/>
      <c r="C15" s="1"/>
      <c r="D15" s="3"/>
      <c r="E15" s="3"/>
      <c r="F15" s="3"/>
      <c r="G15" s="1"/>
    </row>
    <row r="16" spans="1:7" x14ac:dyDescent="0.15">
      <c r="A16" s="1"/>
      <c r="B16" s="2"/>
      <c r="C16" s="1"/>
      <c r="D16" s="3"/>
      <c r="E16" s="3"/>
      <c r="F16" s="3"/>
      <c r="G16" s="1"/>
    </row>
    <row r="17" spans="1:7" x14ac:dyDescent="0.15">
      <c r="A17" s="1"/>
      <c r="B17" s="2"/>
      <c r="C17" s="1"/>
      <c r="D17" s="3"/>
      <c r="E17" s="3"/>
      <c r="F17" s="3"/>
      <c r="G17" s="1"/>
    </row>
    <row r="18" spans="1:7" x14ac:dyDescent="0.15">
      <c r="A18" s="1"/>
      <c r="B18" s="2"/>
      <c r="C18" s="1"/>
      <c r="D18" s="3"/>
      <c r="E18" s="3"/>
      <c r="F18" s="3"/>
      <c r="G18" s="1"/>
    </row>
    <row r="19" spans="1:7" x14ac:dyDescent="0.15">
      <c r="A19" s="1"/>
      <c r="B19" s="2"/>
      <c r="C19" s="1"/>
      <c r="D19" s="3"/>
      <c r="E19" s="3"/>
      <c r="F19" s="3"/>
      <c r="G19" s="1"/>
    </row>
    <row r="20" spans="1:7" x14ac:dyDescent="0.15">
      <c r="A20" s="1"/>
      <c r="B20" s="2"/>
      <c r="C20" s="1"/>
      <c r="D20" s="3"/>
      <c r="E20" s="3"/>
      <c r="F20" s="3"/>
      <c r="G20" s="1"/>
    </row>
    <row r="21" spans="1:7" x14ac:dyDescent="0.15">
      <c r="A21" s="1"/>
      <c r="B21" s="2"/>
      <c r="C21" s="1"/>
      <c r="D21" s="3"/>
      <c r="E21" s="3"/>
      <c r="F21" s="3"/>
      <c r="G21" s="1"/>
    </row>
    <row r="22" spans="1:7" x14ac:dyDescent="0.15">
      <c r="A22" s="1"/>
      <c r="B22" s="2"/>
      <c r="C22" s="1"/>
      <c r="D22" s="3"/>
      <c r="E22" s="3"/>
      <c r="F22" s="3"/>
      <c r="G22" s="1"/>
    </row>
    <row r="23" spans="1:7" x14ac:dyDescent="0.15">
      <c r="A23" s="1"/>
      <c r="B23" s="2"/>
      <c r="C23" s="1"/>
      <c r="D23" s="3"/>
      <c r="E23" s="3"/>
      <c r="F23" s="3"/>
      <c r="G23" s="1"/>
    </row>
    <row r="24" spans="1:7" x14ac:dyDescent="0.15">
      <c r="A24" s="1"/>
      <c r="B24" s="2"/>
      <c r="C24" s="1"/>
      <c r="D24" s="3"/>
      <c r="E24" s="3"/>
      <c r="F24" s="3"/>
      <c r="G24" s="1"/>
    </row>
    <row r="25" spans="1:7" x14ac:dyDescent="0.15">
      <c r="A25" s="1"/>
      <c r="B25" s="2"/>
      <c r="C25" s="1"/>
      <c r="D25" s="3"/>
      <c r="E25" s="3"/>
      <c r="F25" s="3"/>
      <c r="G25" s="1"/>
    </row>
    <row r="26" spans="1:7" x14ac:dyDescent="0.15">
      <c r="A26" s="1"/>
      <c r="B26" s="2"/>
      <c r="C26" s="1"/>
      <c r="D26" s="3"/>
      <c r="E26" s="3"/>
      <c r="F26" s="3"/>
      <c r="G26" s="1"/>
    </row>
    <row r="27" spans="1:7" x14ac:dyDescent="0.15">
      <c r="A27" s="1"/>
      <c r="B27" s="2"/>
      <c r="C27" s="1"/>
      <c r="D27" s="3"/>
      <c r="E27" s="3"/>
      <c r="F27" s="3"/>
      <c r="G27" s="1"/>
    </row>
    <row r="28" spans="1:7" x14ac:dyDescent="0.15">
      <c r="A28" s="1"/>
      <c r="B28" s="1"/>
      <c r="C28" s="1"/>
      <c r="D28" s="1"/>
      <c r="E28" s="1"/>
      <c r="F28" s="1"/>
      <c r="G28" s="1"/>
    </row>
    <row r="29" spans="1:7" x14ac:dyDescent="0.15">
      <c r="A29" s="1" t="s">
        <v>99</v>
      </c>
      <c r="B29" s="1"/>
      <c r="C29" s="1"/>
      <c r="D29" s="1"/>
      <c r="E29" s="1"/>
      <c r="F29" s="1"/>
      <c r="G29" s="1"/>
    </row>
    <row r="30" spans="1:7" x14ac:dyDescent="0.15">
      <c r="A30" s="1"/>
      <c r="B30" s="1"/>
      <c r="C30" s="1"/>
      <c r="D30" s="1"/>
      <c r="E30" s="1"/>
      <c r="F30" s="1"/>
      <c r="G30" s="1"/>
    </row>
    <row r="31" spans="1:7" x14ac:dyDescent="0.15">
      <c r="A31" s="1"/>
      <c r="B31" s="4"/>
      <c r="C31" s="1"/>
      <c r="D31" s="3"/>
      <c r="E31" s="3"/>
      <c r="F31" s="3"/>
      <c r="G31" s="1"/>
    </row>
    <row r="32" spans="1:7" x14ac:dyDescent="0.15">
      <c r="A32" s="1"/>
      <c r="B32" s="4"/>
      <c r="C32" s="1"/>
      <c r="D32" s="3"/>
      <c r="E32" s="3"/>
      <c r="F32" s="3"/>
      <c r="G32" s="1"/>
    </row>
    <row r="33" spans="1:7" x14ac:dyDescent="0.15">
      <c r="A33" s="1"/>
      <c r="B33" s="4"/>
      <c r="C33" s="1"/>
      <c r="D33" s="3"/>
      <c r="E33" s="3"/>
      <c r="F33" s="3"/>
      <c r="G33" s="1"/>
    </row>
    <row r="34" spans="1:7" x14ac:dyDescent="0.15">
      <c r="B34" s="2"/>
      <c r="C34" s="1"/>
      <c r="D34" s="3"/>
      <c r="E34" s="3"/>
      <c r="F34" s="3"/>
      <c r="G34" s="1"/>
    </row>
    <row r="35" spans="1:7" x14ac:dyDescent="0.15">
      <c r="B35" s="2"/>
      <c r="C35" s="1"/>
      <c r="D35" s="3"/>
      <c r="E35" s="3"/>
      <c r="F35" s="3"/>
      <c r="G35" s="1"/>
    </row>
    <row r="36" spans="1:7" x14ac:dyDescent="0.15">
      <c r="B36" s="2"/>
      <c r="C36" s="1"/>
      <c r="D36" s="3"/>
      <c r="E36" s="3"/>
      <c r="F36" s="3"/>
      <c r="G36" s="1"/>
    </row>
    <row r="37" spans="1:7" x14ac:dyDescent="0.15">
      <c r="B37" s="2"/>
      <c r="C37" s="1"/>
      <c r="D37" s="3"/>
      <c r="E37" s="3"/>
      <c r="F37" s="3"/>
      <c r="G37" s="1"/>
    </row>
    <row r="38" spans="1:7" x14ac:dyDescent="0.15">
      <c r="B38" s="2"/>
      <c r="C38" s="1"/>
      <c r="D38" s="3"/>
      <c r="E38" s="3"/>
      <c r="F38" s="3"/>
      <c r="G38" s="1"/>
    </row>
    <row r="39" spans="1:7" x14ac:dyDescent="0.15">
      <c r="G39" s="1"/>
    </row>
    <row r="40" spans="1:7" x14ac:dyDescent="0.15">
      <c r="A40" s="1" t="s">
        <v>100</v>
      </c>
      <c r="B40" s="1"/>
      <c r="C40" s="1"/>
      <c r="D40" s="1"/>
      <c r="E40" s="1"/>
      <c r="F40" s="1"/>
      <c r="G40" s="1"/>
    </row>
    <row r="41" spans="1:7" x14ac:dyDescent="0.15">
      <c r="A41" s="1"/>
      <c r="B41" s="2"/>
      <c r="C41" s="1"/>
      <c r="D41" s="3"/>
      <c r="E41" s="3"/>
      <c r="F41" s="3"/>
      <c r="G41" s="1"/>
    </row>
    <row r="42" spans="1:7" x14ac:dyDescent="0.15">
      <c r="A42" s="1"/>
      <c r="B42" s="2"/>
      <c r="C42" s="1"/>
      <c r="D42" s="3"/>
      <c r="E42" s="3"/>
      <c r="F42" s="3"/>
      <c r="G42" s="1"/>
    </row>
    <row r="43" spans="1:7" x14ac:dyDescent="0.15">
      <c r="A43" s="1"/>
      <c r="B43" s="2"/>
      <c r="C43" s="1"/>
      <c r="D43" s="3"/>
      <c r="E43" s="3"/>
      <c r="F43" s="3"/>
      <c r="G43" s="1"/>
    </row>
    <row r="44" spans="1:7" x14ac:dyDescent="0.15">
      <c r="A44" s="1"/>
      <c r="B44" s="2"/>
      <c r="C44" s="1"/>
      <c r="D44" s="3"/>
      <c r="E44" s="3"/>
      <c r="F44" s="3"/>
      <c r="G44" s="1"/>
    </row>
    <row r="45" spans="1:7" x14ac:dyDescent="0.15">
      <c r="A45" s="1"/>
      <c r="B45" s="2"/>
      <c r="C45" s="1"/>
      <c r="D45" s="3"/>
      <c r="E45" s="3"/>
      <c r="F45" s="3"/>
      <c r="G45" s="1"/>
    </row>
    <row r="46" spans="1:7" x14ac:dyDescent="0.15">
      <c r="A46" s="1"/>
      <c r="B46" s="2"/>
      <c r="C46" s="1"/>
      <c r="D46" s="3"/>
      <c r="E46" s="3"/>
      <c r="F46" s="3"/>
      <c r="G46" s="1"/>
    </row>
    <row r="47" spans="1:7" x14ac:dyDescent="0.15">
      <c r="A47" s="1"/>
      <c r="B47" s="1"/>
      <c r="C47" s="1"/>
      <c r="D47" s="1"/>
      <c r="E47" s="1"/>
      <c r="F47" s="1"/>
      <c r="G47" s="1"/>
    </row>
    <row r="48" spans="1:7" x14ac:dyDescent="0.15">
      <c r="A48" s="1"/>
      <c r="B48" s="1"/>
      <c r="C48" s="1"/>
      <c r="D48" s="1"/>
      <c r="E48" s="1"/>
      <c r="F48" s="1"/>
      <c r="G48" s="1"/>
    </row>
    <row r="49" spans="1:6" x14ac:dyDescent="0.15">
      <c r="A49" s="1" t="s">
        <v>101</v>
      </c>
      <c r="B49" s="1"/>
      <c r="E49" s="1"/>
      <c r="F49" s="1"/>
    </row>
  </sheetData>
  <pageMargins left="0.75" right="0.75" top="1" bottom="1" header="0.5" footer="0.5"/>
  <pageSetup orientation="portrait" horizontalDpi="4294967295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</vt:lpstr>
      <vt:lpstr>Back</vt:lpstr>
      <vt:lpstr>Sheet3</vt:lpstr>
      <vt:lpstr>Back!Print_Area</vt:lpstr>
      <vt:lpstr>Front!Print_Area</vt:lpstr>
    </vt:vector>
  </TitlesOfParts>
  <Manager/>
  <Company>ULM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Ken Alford</dc:creator>
  <cp:keywords/>
  <dc:description/>
  <cp:lastModifiedBy>Microsoft Office User</cp:lastModifiedBy>
  <cp:revision/>
  <cp:lastPrinted>2022-04-26T18:35:52Z</cp:lastPrinted>
  <dcterms:created xsi:type="dcterms:W3CDTF">2003-02-25T17:48:08Z</dcterms:created>
  <dcterms:modified xsi:type="dcterms:W3CDTF">2022-07-19T14:48:58Z</dcterms:modified>
  <cp:category/>
  <cp:contentStatus/>
</cp:coreProperties>
</file>